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Desktop\ტენდერი-ხის სკამები-ჩარჩო ხელშეკრულება\ტექნიკა\"/>
    </mc:Choice>
  </mc:AlternateContent>
  <xr:revisionPtr revIDLastSave="0" documentId="13_ncr:1_{00D9538B-EB62-4A4A-9133-DC882EC3BC9D}" xr6:coauthVersionLast="47" xr6:coauthVersionMax="47" xr10:uidLastSave="{00000000-0000-0000-0000-000000000000}"/>
  <bookViews>
    <workbookView xWindow="-120" yWindow="-120" windowWidth="20730" windowHeight="11160" xr2:uid="{00000000-000D-0000-FFFF-FFFF00000000}"/>
  </bookViews>
  <sheets>
    <sheet name="Annex A.1 Technical Bid" sheetId="1" r:id="rId1"/>
    <sheet name="Annex A.2 Financial Bid" sheetId="3" r:id="rId2"/>
  </sheets>
  <definedNames>
    <definedName name="_xlnm.Print_Area" localSheetId="0">'Annex A.1 Technical Bid'!$A$1:$H$30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3" l="1"/>
  <c r="D6" i="3"/>
  <c r="D7" i="3"/>
  <c r="D8" i="3"/>
  <c r="D9" i="3"/>
  <c r="D10" i="3"/>
  <c r="D11" i="3"/>
  <c r="D12" i="3"/>
  <c r="D13" i="3"/>
  <c r="D14" i="3"/>
  <c r="D15" i="3"/>
  <c r="D16" i="3"/>
  <c r="D17" i="3"/>
  <c r="D18" i="3"/>
  <c r="D19" i="3"/>
  <c r="D4" i="3"/>
  <c r="C7" i="3"/>
  <c r="C8" i="3"/>
  <c r="C9" i="3"/>
  <c r="C10" i="3"/>
  <c r="C11" i="3"/>
  <c r="C12" i="3"/>
  <c r="C13" i="3"/>
  <c r="C14" i="3"/>
  <c r="C15" i="3"/>
  <c r="C16" i="3"/>
  <c r="C17" i="3"/>
  <c r="C18" i="3"/>
  <c r="C19" i="3"/>
  <c r="B5" i="3"/>
  <c r="C5" i="3"/>
  <c r="B6" i="3"/>
  <c r="C6" i="3"/>
  <c r="B7" i="3"/>
  <c r="B8" i="3"/>
  <c r="B9" i="3"/>
  <c r="B10" i="3"/>
  <c r="B11" i="3"/>
  <c r="B12" i="3"/>
  <c r="B13" i="3"/>
  <c r="B14" i="3"/>
  <c r="B15" i="3"/>
  <c r="B16" i="3"/>
  <c r="B17" i="3"/>
  <c r="B18" i="3"/>
  <c r="B19" i="3"/>
  <c r="C4" i="3"/>
  <c r="B4" i="3"/>
  <c r="F25" i="3" l="1"/>
  <c r="F26" i="3"/>
  <c r="F24" i="3"/>
  <c r="C25" i="3"/>
  <c r="C26" i="3"/>
  <c r="H20" i="3" l="1"/>
  <c r="H22" i="3" s="1"/>
</calcChain>
</file>

<file path=xl/sharedStrings.xml><?xml version="1.0" encoding="utf-8"?>
<sst xmlns="http://schemas.openxmlformats.org/spreadsheetml/2006/main" count="160" uniqueCount="78">
  <si>
    <t>DRC to complete</t>
  </si>
  <si>
    <t>Bidder to complete</t>
  </si>
  <si>
    <t>#</t>
  </si>
  <si>
    <t xml:space="preserve">Annex A.1 Technical Bid </t>
  </si>
  <si>
    <t xml:space="preserve">Annex A.2 
Financial Bid </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</si>
  <si>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</si>
  <si>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Item/მოთხოვნილი ნივთი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</si>
  <si>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</si>
  <si>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</si>
  <si>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</si>
  <si>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</si>
  <si>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Specification / მოთხოვნილი სპეციფიკაცია</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</si>
  <si>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</si>
  <si>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</si>
  <si>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</si>
  <si>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</si>
  <si>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</si>
  <si>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Bid validity period offfered:შემოთავაზების  მოქმედების  ვადა.</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</si>
  <si>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</si>
  <si>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</si>
  <si>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</si>
  <si>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</si>
  <si>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</si>
  <si>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 xml:space="preserve">Print Name: სახელი  და გვარი  </t>
  </si>
  <si>
    <t>Stamp of company: კომპანიის  ბეჭედი</t>
  </si>
  <si>
    <t>Required time of completion (days after contract signature):სასურველი, მოწოდების ვადები, შესყიდვის ორდერზე ხელმოწერის შემდგომ.</t>
  </si>
  <si>
    <t>Destination (if applicable):დანიშნულების ადგილი</t>
  </si>
  <si>
    <t>Minimum bid validity period required:შემოთავაზების მოქმედების ვადა.</t>
  </si>
  <si>
    <t>Currency of Tender: ვალუტა</t>
  </si>
  <si>
    <t>Bidder to complete/ ინფორმაცია  პოტენციური მომწოდებლისგან.</t>
  </si>
  <si>
    <t>Sub-totaლ/ ჯამური ფასი დღგ-ს  ჩათვლით</t>
  </si>
  <si>
    <t>Any other costs  
(please specify) სხვა სახის    ხარჯი(დააკონკრეტეთ)</t>
  </si>
  <si>
    <t xml:space="preserve">Total Price/ ჯამური  ფასი </t>
  </si>
  <si>
    <t xml:space="preserve">30 Days/30 დღე </t>
  </si>
  <si>
    <t>30 Days/30 დღე</t>
  </si>
  <si>
    <t>Unit Price  in GEL Including VAT/ერთეულის ფასი ლარში  დღგ-ს ჩათვლით</t>
  </si>
  <si>
    <t>Total Price in GEL  Including VAT/ ჯამური ფასი ლარში დღგ-ს ჩათვლით</t>
  </si>
  <si>
    <t>GEL/ლარი</t>
  </si>
  <si>
    <t>N/A</t>
  </si>
  <si>
    <t>Zugdidi, Senaki, Poti, Tskaltubo, Qareli/ზუგდიდი, სენაკი, ფოთი, წყალტუბო, ქარელი</t>
  </si>
  <si>
    <t>6 months/6 თვე</t>
  </si>
  <si>
    <t>LOT/ლოტი</t>
  </si>
  <si>
    <t xml:space="preserve">TV
ტელევიზორი
</t>
  </si>
  <si>
    <t>Screen Diagonal: 40 "(102 cm), Screen resolution: 4K UHD (3840 x 2160), Smart technology, Digital TV: DVB-T / T2 / C / S / S2, WI-FI/LAN
ეკრანის დიაგონალი: 40" (102 სმ), ეკრანის გაფართოება: 4K UHD (3840 x 2160), სმარტ ტექნოლოგიით, ციფრული TV: DVB-T/T2/C/S/S2, Wi-Fi, LAN.</t>
  </si>
  <si>
    <t>Projector screen
პროექტორის ეკრანი</t>
  </si>
  <si>
    <t>Screen size: 240X180 cm, Installation: wall/ ceiling
ეკრანის ზომა: 240x180 სმ, მონტაჟი: კედელი/ჭერი.</t>
  </si>
  <si>
    <t xml:space="preserve">Projector
პროექტორი
</t>
  </si>
  <si>
    <t>Type DLP, ტიპი: DLP, Maximum diagonal image size: 4.57m, Image resolution:1024x768, Format: 4: 3, with built-in loudspeaker and remote control, HDMI x 1 (V1.3), VGA (D-Sub 15-pin) x 1.
მაქსიმალური დიაგონალის გამოსახულების ზომა: 4.57 მ, გამოსახულების გაფართოება: 1024x768, ფორმატი: 4:3, ჩაშენებული დინამიკით და დისტანციური მართვით, HDMI x 1 (V1.3), VGA (D-Sub 15-pin) x 1.</t>
  </si>
  <si>
    <t>LOT 1</t>
  </si>
  <si>
    <t>LOT 2</t>
  </si>
  <si>
    <t>Vacuum cleaner
მტვერსასრუტი</t>
  </si>
  <si>
    <t xml:space="preserve">Power: 2200W/430 W, Container capacity: 2 l, automatic, washable, with accumulating filter,  with cable rewind mechamsm
სიმძლავრე 2200W, შესრუტვის სიმძლავრე: 430 WL, კონტეინერის ტევადობა: 2 ლ, მტვერის შემაგროვებელი ფილტრი,  რეცხვადი, სადენის ავტომატური დახვევა. </t>
  </si>
  <si>
    <t>Air conditioner
კონდინციონერი</t>
  </si>
  <si>
    <t>Type: Split-system, Modes: Cooling/Heating /Circulating; Area: 35-45 m², Cooling Power: 3.20 kW/11000 BTU/h, Heating Power: 3.20 kW/ 11000 BTU
ტიპი: სპლიტ-სისტემა, რეჟიმები: გაგრილება/გათბობა/ცირკულაცია, ფართი: 35-45 მ², სიმძლავრე გაგრილების რეჟიმში: 3.20 kW/11000 BTU/სთ, სიმძლავრე გათბობის რეჟიმში: 3.20 kW/11000</t>
  </si>
  <si>
    <t>სარეცხი მანქანა/Washing Machine</t>
  </si>
  <si>
    <t>მოცულობა: არანაკლებ 7.5 კგ; ენერგიის კლასი; ტიპი: წინა ჩატვირთვის; ბრუნვის რაოდენობა: არანაკლებ 1200; ორთქლით რეცხვა; ანტიალერგიული რეცხვა; რეცხვის რეჟიმი: არანაკლებ 9; 
სწრაფი რეცხვა 15 წუთი; რეცხვის დაწყების გადავადების ფუნქცია/Capacity: not less than 7.5 kg; Energy class; Type: previous boot;  not less than 1200; Steam washing; Anti-allergic washing; Washing mode: not less than 9;
Quick wash 15 minutes; Washing start delay function.</t>
  </si>
  <si>
    <t>Electric meat-chopper
ელექტრო ხორცსაკეპი</t>
  </si>
  <si>
    <t>Type: electric; power: 2000 W, production: 3 kg/ min, material: stainless steel, with the reverse function
ტიპი: ელექტრონული, სიმძლავრე: 2000 W, მწარმოებლობა: 3 კგ/წთ, კორპუსის მასალა: უჟანგავი ლითონი, რევერსიის (უკუ-ბრუნის) ფუნქციით.</t>
  </si>
  <si>
    <t>Electric cooker
ელექტრო ქურა</t>
  </si>
  <si>
    <t>4-zone electric ceramic hob, oven volume-65, Size: 60X85X60 cm, Power 8400 W/4 
4 ზონიანი ელექტრო ქურა, ღუმელის მოცულობა-65,ზომა: 60X85X60 სმ, სიმძლავრე 8400W.</t>
  </si>
  <si>
    <t>Blender
ბლენდერი</t>
  </si>
  <si>
    <t xml:space="preserve">Power: 600W, 1500 ml chopper volume, cutting/shredding function, stainless steel
სიმძლავრე 600W, ჩოფერის მოცულობა; 1500 მლ,  </t>
  </si>
  <si>
    <t>Digital scales (big) 
ელექტრო სასწორი დიდი</t>
  </si>
  <si>
    <t>Bathroom scales, 150 kg 
ძირს დასადგამი; 150კგ.</t>
  </si>
  <si>
    <t>Digital scales (small)
ელექტრო სასწორი პატარა</t>
  </si>
  <si>
    <t>with 0-50 capacity, metalsurface
0-50 აწონვის შესაძლებლობით, მეტალის ზედაპირით.</t>
  </si>
  <si>
    <t>Refrigerator (big)
მაცივარი დიდი</t>
  </si>
  <si>
    <t>Approximate dimensions (height, width, depth): 185 x 64 x 72 cm; Power consumption class: A +; superfrost, R600a, capacity - min 300 liters
სავარაუდო ზომები (სიმაღლე, სიგანე, სიღრმე): 
 185 x 64 x 72 სმ; ენერგომოხმარების კლასი:  A+; სუპერგაყინვის ფუნქცია; ფრეონი : R600a მოცულობა მინიმუმ 300 ლიტრი.</t>
  </si>
  <si>
    <t>Freezer
საყინულე მაცივარი</t>
  </si>
  <si>
    <t>With a 200L capacity, horizontal type, with upper doors
200 ლიტრის მოცულობის, ჰორიზონტალური  ტიპის, ზედა კარებით.</t>
  </si>
  <si>
    <t>Dishwasher (freestanding)
ჭურჭლის სარეცხი ცალკე მდგომი</t>
  </si>
  <si>
    <t>Place settings -13, freestanding, programes-7, dimesnons: 60X85, weight 52kg, power 2400 Watts
13 პერსონაზე,  ცალკე მდგომი, პროგრამების რაოდენობა-7, ზომა: 60X85, წონა 52 კგ, სიმძლავრე 2400 ვატი.</t>
  </si>
  <si>
    <t>Combined gas -electric stove
კომბინირებული ქურა</t>
  </si>
  <si>
    <t>Combined gas -electric stove /Nominal voltage: 220 - 240 V/Cavity volume: 67/total connected load electric: 3300 KW 
კომბინირებული გაზის და ელექტრო ღუმელი 220-240 V ღუმელიც მოცულობა  66 ლ/ სიმძლავრე 3300 w</t>
  </si>
  <si>
    <t>Wall mount kitchen range hood
ჩასაშენებელი გამწოვი</t>
  </si>
  <si>
    <t>Air Removal (max.): 800 m³/h, dome type
ჰაერის მოცილება (მაქსიმალური): 800 მ³/სთ, გუმბათოვანი ტიპის.</t>
  </si>
  <si>
    <t xml:space="preserve">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3.Provide information on the warranty period
</t>
  </si>
  <si>
    <t>reference number: #1606/A-21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</si>
</sst>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9"/>
      <color theme="1"/>
      <name val="Calibri"/>
      <family val="2"/>
      <scheme val="minor"/>
    </font>
    <font>
      <sz val="11"/>
      <color rgb="FF000000"/>
      <name val="Calibri"/>
      <family val="2"/>
      <charset val="1"/>
    </font>
    <font>
      <b/>
      <sz val="10"/>
      <color theme="1"/>
      <name val="Calibri"/>
      <family val="2"/>
      <charset val="204"/>
    </font>
    <font>
      <sz val="12"/>
      <name val="Sylfaen"/>
      <family val="1"/>
      <charset val="204"/>
    </font>
    <font>
      <sz val="8"/>
      <name val="Calibri"/>
      <family val="2"/>
      <scheme val="minor"/>
    </font>
    <font>
      <sz val="12"/>
      <color theme="1"/>
      <name val="Sylfaen"/>
      <family val="1"/>
      <charset val="204"/>
    </font>
    <font>
      <b/>
      <sz val="14"/>
      <color theme="1"/>
      <name val="Calibri"/>
      <family val="2"/>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thin">
        <color auto="1"/>
      </top>
      <bottom/>
      <diagonal/>
    </border>
  </borders>
  <cellStyleXfs count="2">
    <xf numFmtId="0" fontId="0" fillId="0" borderId="0"/>
    <xf numFmtId="0" fontId="13" fillId="0" borderId="0"/>
  </cellStyleXfs>
  <cellXfs count="104">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5" fillId="2" borderId="17" xfId="0" applyFont="1" applyFill="1" applyBorder="1" applyAlignment="1">
      <alignment horizontal="right"/>
    </xf>
    <xf numFmtId="0" fontId="2" fillId="2" borderId="22" xfId="0" applyFont="1" applyFill="1" applyBorder="1" applyAlignment="1">
      <alignment vertical="center" wrapText="1"/>
    </xf>
    <xf numFmtId="0" fontId="5" fillId="0" borderId="27" xfId="0" applyFont="1" applyBorder="1" applyAlignment="1">
      <alignment horizontal="center" vertical="center" wrapText="1"/>
    </xf>
    <xf numFmtId="2" fontId="4" fillId="2" borderId="26" xfId="0" applyNumberFormat="1" applyFont="1" applyFill="1" applyBorder="1"/>
    <xf numFmtId="2" fontId="4" fillId="2" borderId="18" xfId="0" applyNumberFormat="1" applyFont="1" applyFill="1" applyBorder="1"/>
    <xf numFmtId="2" fontId="4" fillId="2" borderId="33" xfId="0" applyNumberFormat="1" applyFont="1" applyFill="1" applyBorder="1"/>
    <xf numFmtId="0" fontId="1" fillId="0" borderId="1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7" xfId="0" applyFont="1" applyBorder="1" applyAlignment="1">
      <alignment horizontal="center" vertical="center" wrapText="1"/>
    </xf>
    <xf numFmtId="0" fontId="9" fillId="3" borderId="1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35" xfId="0" applyFont="1" applyFill="1" applyBorder="1" applyAlignment="1">
      <alignment vertical="center" wrapText="1"/>
    </xf>
    <xf numFmtId="0" fontId="10" fillId="4"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49" fontId="12"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 xfId="0" applyFont="1" applyBorder="1" applyAlignment="1">
      <alignment horizontal="left" vertical="top"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 xfId="0" applyFont="1" applyFill="1" applyBorder="1" applyAlignment="1">
      <alignment vertical="center" wrapText="1"/>
    </xf>
    <xf numFmtId="0" fontId="10" fillId="2" borderId="36" xfId="0" applyFont="1" applyFill="1" applyBorder="1" applyAlignment="1">
      <alignment vertical="center" wrapText="1"/>
    </xf>
    <xf numFmtId="0" fontId="10" fillId="2" borderId="17" xfId="0" applyFont="1" applyFill="1" applyBorder="1" applyAlignment="1">
      <alignment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3" xfId="0" applyFont="1" applyBorder="1" applyAlignment="1">
      <alignment horizontal="center" vertical="center"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2" borderId="11" xfId="0" applyFont="1" applyFill="1" applyBorder="1" applyAlignment="1">
      <alignment vertical="center" wrapText="1"/>
    </xf>
    <xf numFmtId="0" fontId="2" fillId="2" borderId="1" xfId="0" applyFont="1" applyFill="1" applyBorder="1" applyAlignment="1">
      <alignment vertical="center"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 fillId="0" borderId="18" xfId="0" applyFont="1" applyBorder="1" applyAlignment="1">
      <alignment horizontal="lef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5" fillId="4" borderId="7"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5" fillId="4" borderId="38"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8" fillId="0" borderId="18" xfId="0" applyFont="1" applyBorder="1" applyAlignment="1" applyProtection="1">
      <alignment horizontal="center" vertical="center" wrapText="1"/>
    </xf>
    <xf numFmtId="0" fontId="10" fillId="4" borderId="3" xfId="0" applyFont="1" applyFill="1" applyBorder="1" applyAlignment="1">
      <alignment horizontal="center" vertical="center" wrapText="1"/>
    </xf>
    <xf numFmtId="0" fontId="18" fillId="0" borderId="1" xfId="0" applyFont="1" applyBorder="1" applyAlignment="1" applyProtection="1">
      <alignment horizontal="center" vertical="center" wrapText="1"/>
    </xf>
    <xf numFmtId="0" fontId="10" fillId="2" borderId="17" xfId="0" applyFont="1" applyFill="1" applyBorder="1" applyAlignment="1">
      <alignment horizontal="center" vertical="center" wrapText="1"/>
    </xf>
    <xf numFmtId="0" fontId="10" fillId="2" borderId="39" xfId="0" applyFont="1" applyFill="1" applyBorder="1" applyAlignment="1">
      <alignment horizontal="center" vertical="center" wrapText="1"/>
    </xf>
  </cellXfs>
  <cellStyles count="2">
    <cellStyle name="Normal" xfId="0" builtinId="0"/>
    <cellStyle name="Normal 2" xfId="1" xr:uid="{8529DAF4-10F8-43DE-8136-8A19920E6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zoomScale="75" zoomScaleNormal="75" zoomScaleSheetLayoutView="120" zoomScalePageLayoutView="90" workbookViewId="0">
      <selection activeCell="C1" sqref="C1:G1"/>
    </sheetView>
  </sheetViews>
  <sheetFormatPr defaultColWidth="8.85546875" defaultRowHeight="12.75" x14ac:dyDescent="0.2"/>
  <cols>
    <col min="1" max="1" width="8.85546875" style="1"/>
    <col min="2" max="2" width="23.42578125" style="1" customWidth="1"/>
    <col min="3" max="3" width="54.140625" style="1" customWidth="1"/>
    <col min="4" max="4" width="24.28515625" style="1" customWidth="1"/>
    <col min="5" max="5" width="24.7109375" style="1" customWidth="1"/>
    <col min="6" max="6" width="38.42578125" style="1" customWidth="1"/>
    <col min="7" max="7" width="24.42578125" style="1" customWidth="1"/>
    <col min="8" max="8" width="18.85546875" style="1" customWidth="1"/>
    <col min="9" max="16384" width="8.85546875" style="1"/>
  </cols>
  <sheetData>
    <row r="1" spans="1:8" ht="42.75" customHeight="1" thickBot="1" x14ac:dyDescent="0.35">
      <c r="A1" s="18"/>
      <c r="B1" s="19"/>
      <c r="C1" s="57" t="s">
        <v>77</v>
      </c>
      <c r="D1" s="57"/>
      <c r="E1" s="57"/>
      <c r="F1" s="57"/>
      <c r="G1" s="58"/>
      <c r="H1" s="20" t="s">
        <v>3</v>
      </c>
    </row>
    <row r="2" spans="1:8" ht="18.75" x14ac:dyDescent="0.2">
      <c r="A2" s="52" t="s">
        <v>0</v>
      </c>
      <c r="B2" s="53"/>
      <c r="C2" s="53"/>
      <c r="D2" s="54"/>
      <c r="E2" s="21"/>
      <c r="F2" s="42" t="s">
        <v>1</v>
      </c>
      <c r="G2" s="43"/>
      <c r="H2" s="44"/>
    </row>
    <row r="3" spans="1:8" ht="75" x14ac:dyDescent="0.2">
      <c r="A3" s="22" t="s">
        <v>2</v>
      </c>
      <c r="B3" s="102" t="s">
        <v>6</v>
      </c>
      <c r="C3" s="102" t="s">
        <v>7</v>
      </c>
      <c r="D3" s="103" t="s">
        <v>41</v>
      </c>
      <c r="E3" s="59" t="s">
        <v>8</v>
      </c>
      <c r="F3" s="60"/>
      <c r="G3" s="23" t="s">
        <v>9</v>
      </c>
      <c r="H3" s="24" t="s">
        <v>10</v>
      </c>
    </row>
    <row r="4" spans="1:8" ht="126" x14ac:dyDescent="0.2">
      <c r="A4" s="25">
        <v>1</v>
      </c>
      <c r="B4" s="95" t="s">
        <v>42</v>
      </c>
      <c r="C4" s="95" t="s">
        <v>43</v>
      </c>
      <c r="D4" s="33" t="s">
        <v>48</v>
      </c>
      <c r="E4" s="100"/>
      <c r="F4" s="62"/>
      <c r="G4" s="33"/>
      <c r="H4" s="34" t="s">
        <v>38</v>
      </c>
    </row>
    <row r="5" spans="1:8" ht="54" x14ac:dyDescent="0.2">
      <c r="A5" s="25">
        <v>2</v>
      </c>
      <c r="B5" s="95" t="s">
        <v>44</v>
      </c>
      <c r="C5" s="95" t="s">
        <v>45</v>
      </c>
      <c r="D5" s="33" t="s">
        <v>48</v>
      </c>
      <c r="E5" s="100"/>
      <c r="F5" s="62"/>
      <c r="G5" s="33"/>
      <c r="H5" s="34" t="s">
        <v>38</v>
      </c>
    </row>
    <row r="6" spans="1:8" ht="162" x14ac:dyDescent="0.2">
      <c r="A6" s="25">
        <v>3</v>
      </c>
      <c r="B6" s="95" t="s">
        <v>46</v>
      </c>
      <c r="C6" s="95" t="s">
        <v>47</v>
      </c>
      <c r="D6" s="33" t="s">
        <v>48</v>
      </c>
      <c r="E6" s="100"/>
      <c r="F6" s="62"/>
      <c r="G6" s="33"/>
      <c r="H6" s="34" t="s">
        <v>38</v>
      </c>
    </row>
    <row r="7" spans="1:8" ht="126" x14ac:dyDescent="0.2">
      <c r="A7" s="25">
        <v>4</v>
      </c>
      <c r="B7" s="95" t="s">
        <v>50</v>
      </c>
      <c r="C7" s="95" t="s">
        <v>51</v>
      </c>
      <c r="D7" s="33" t="s">
        <v>49</v>
      </c>
      <c r="E7" s="100"/>
      <c r="F7" s="62"/>
      <c r="G7" s="33"/>
      <c r="H7" s="34" t="s">
        <v>38</v>
      </c>
    </row>
    <row r="8" spans="1:8" ht="162" x14ac:dyDescent="0.2">
      <c r="A8" s="25">
        <v>5</v>
      </c>
      <c r="B8" s="95" t="s">
        <v>52</v>
      </c>
      <c r="C8" s="95" t="s">
        <v>53</v>
      </c>
      <c r="D8" s="33" t="s">
        <v>49</v>
      </c>
      <c r="E8" s="100"/>
      <c r="F8" s="62"/>
      <c r="G8" s="33"/>
      <c r="H8" s="34" t="s">
        <v>38</v>
      </c>
    </row>
    <row r="9" spans="1:8" ht="198.75" thickBot="1" x14ac:dyDescent="0.25">
      <c r="A9" s="25">
        <v>6</v>
      </c>
      <c r="B9" s="96" t="s">
        <v>54</v>
      </c>
      <c r="C9" s="97" t="s">
        <v>55</v>
      </c>
      <c r="D9" s="34" t="s">
        <v>49</v>
      </c>
      <c r="E9" s="61"/>
      <c r="F9" s="62"/>
      <c r="G9" s="33"/>
      <c r="H9" s="34" t="s">
        <v>38</v>
      </c>
    </row>
    <row r="10" spans="1:8" ht="108" x14ac:dyDescent="0.2">
      <c r="A10" s="25">
        <v>7</v>
      </c>
      <c r="B10" s="93" t="s">
        <v>56</v>
      </c>
      <c r="C10" s="94" t="s">
        <v>57</v>
      </c>
      <c r="D10" s="34" t="s">
        <v>49</v>
      </c>
      <c r="E10" s="61"/>
      <c r="F10" s="62"/>
      <c r="G10" s="33"/>
      <c r="H10" s="34" t="s">
        <v>38</v>
      </c>
    </row>
    <row r="11" spans="1:8" ht="72" x14ac:dyDescent="0.2">
      <c r="A11" s="25">
        <v>8</v>
      </c>
      <c r="B11" s="95" t="s">
        <v>58</v>
      </c>
      <c r="C11" s="95" t="s">
        <v>59</v>
      </c>
      <c r="D11" s="33" t="s">
        <v>49</v>
      </c>
      <c r="E11" s="100"/>
      <c r="F11" s="62"/>
      <c r="G11" s="33"/>
      <c r="H11" s="34" t="s">
        <v>38</v>
      </c>
    </row>
    <row r="12" spans="1:8" ht="54" x14ac:dyDescent="0.2">
      <c r="A12" s="25">
        <v>9</v>
      </c>
      <c r="B12" s="95" t="s">
        <v>60</v>
      </c>
      <c r="C12" s="95" t="s">
        <v>61</v>
      </c>
      <c r="D12" s="33" t="s">
        <v>49</v>
      </c>
      <c r="E12" s="100"/>
      <c r="F12" s="62"/>
      <c r="G12" s="33"/>
      <c r="H12" s="34" t="s">
        <v>38</v>
      </c>
    </row>
    <row r="13" spans="1:8" ht="54" x14ac:dyDescent="0.2">
      <c r="A13" s="25">
        <v>10</v>
      </c>
      <c r="B13" s="95" t="s">
        <v>62</v>
      </c>
      <c r="C13" s="95" t="s">
        <v>63</v>
      </c>
      <c r="D13" s="33" t="s">
        <v>49</v>
      </c>
      <c r="E13" s="100"/>
      <c r="F13" s="62"/>
      <c r="G13" s="33"/>
      <c r="H13" s="34" t="s">
        <v>38</v>
      </c>
    </row>
    <row r="14" spans="1:8" ht="54" x14ac:dyDescent="0.2">
      <c r="A14" s="25">
        <v>11</v>
      </c>
      <c r="B14" s="95" t="s">
        <v>64</v>
      </c>
      <c r="C14" s="95" t="s">
        <v>65</v>
      </c>
      <c r="D14" s="101" t="s">
        <v>49</v>
      </c>
      <c r="E14" s="100"/>
      <c r="F14" s="62"/>
      <c r="G14" s="26"/>
      <c r="H14" s="34" t="s">
        <v>38</v>
      </c>
    </row>
    <row r="15" spans="1:8" ht="126" x14ac:dyDescent="0.2">
      <c r="A15" s="25">
        <v>12</v>
      </c>
      <c r="B15" s="95" t="s">
        <v>66</v>
      </c>
      <c r="C15" s="95" t="s">
        <v>67</v>
      </c>
      <c r="D15" s="101" t="s">
        <v>49</v>
      </c>
      <c r="E15" s="100"/>
      <c r="F15" s="62"/>
      <c r="G15" s="26"/>
      <c r="H15" s="34" t="s">
        <v>38</v>
      </c>
    </row>
    <row r="16" spans="1:8" ht="72" x14ac:dyDescent="0.2">
      <c r="A16" s="25">
        <v>13</v>
      </c>
      <c r="B16" s="95" t="s">
        <v>68</v>
      </c>
      <c r="C16" s="95" t="s">
        <v>69</v>
      </c>
      <c r="D16" s="101" t="s">
        <v>49</v>
      </c>
      <c r="E16" s="100"/>
      <c r="F16" s="62"/>
      <c r="G16" s="26"/>
      <c r="H16" s="34" t="s">
        <v>38</v>
      </c>
    </row>
    <row r="17" spans="1:8" ht="90" x14ac:dyDescent="0.2">
      <c r="A17" s="25">
        <v>14</v>
      </c>
      <c r="B17" s="95" t="s">
        <v>70</v>
      </c>
      <c r="C17" s="98" t="s">
        <v>71</v>
      </c>
      <c r="D17" s="101" t="s">
        <v>49</v>
      </c>
      <c r="E17" s="100"/>
      <c r="F17" s="62"/>
      <c r="G17" s="26"/>
      <c r="H17" s="34" t="s">
        <v>38</v>
      </c>
    </row>
    <row r="18" spans="1:8" ht="108" x14ac:dyDescent="0.2">
      <c r="A18" s="25">
        <v>15</v>
      </c>
      <c r="B18" s="98" t="s">
        <v>72</v>
      </c>
      <c r="C18" s="95" t="s">
        <v>73</v>
      </c>
      <c r="D18" s="101" t="s">
        <v>49</v>
      </c>
      <c r="E18" s="100"/>
      <c r="F18" s="62"/>
      <c r="G18" s="26"/>
      <c r="H18" s="34" t="s">
        <v>38</v>
      </c>
    </row>
    <row r="19" spans="1:8" ht="72.75" thickBot="1" x14ac:dyDescent="0.25">
      <c r="A19" s="25">
        <v>16</v>
      </c>
      <c r="B19" s="98" t="s">
        <v>74</v>
      </c>
      <c r="C19" s="98" t="s">
        <v>75</v>
      </c>
      <c r="D19" s="99" t="s">
        <v>49</v>
      </c>
      <c r="E19" s="61"/>
      <c r="F19" s="62"/>
      <c r="G19" s="26"/>
      <c r="H19" s="34" t="s">
        <v>38</v>
      </c>
    </row>
    <row r="20" spans="1:8" ht="18.75" x14ac:dyDescent="0.2">
      <c r="A20" s="45" t="s">
        <v>0</v>
      </c>
      <c r="B20" s="43"/>
      <c r="C20" s="43"/>
      <c r="D20" s="44"/>
      <c r="E20" s="45" t="s">
        <v>29</v>
      </c>
      <c r="F20" s="43"/>
      <c r="G20" s="46"/>
      <c r="H20" s="47"/>
    </row>
    <row r="21" spans="1:8" ht="148.5" customHeight="1" x14ac:dyDescent="0.2">
      <c r="A21" s="48" t="s">
        <v>25</v>
      </c>
      <c r="B21" s="49"/>
      <c r="C21" s="38" t="s">
        <v>33</v>
      </c>
      <c r="D21" s="40"/>
      <c r="E21" s="10" t="s">
        <v>15</v>
      </c>
      <c r="F21" s="38"/>
      <c r="G21" s="39"/>
      <c r="H21" s="40"/>
    </row>
    <row r="22" spans="1:8" ht="51" x14ac:dyDescent="0.2">
      <c r="A22" s="48" t="s">
        <v>26</v>
      </c>
      <c r="B22" s="49"/>
      <c r="C22" s="38" t="s">
        <v>39</v>
      </c>
      <c r="D22" s="40"/>
      <c r="E22" s="10" t="s">
        <v>16</v>
      </c>
      <c r="F22" s="38"/>
      <c r="G22" s="39"/>
      <c r="H22" s="40"/>
    </row>
    <row r="23" spans="1:8" ht="81" customHeight="1" x14ac:dyDescent="0.2">
      <c r="A23" s="50" t="s">
        <v>27</v>
      </c>
      <c r="B23" s="51"/>
      <c r="C23" s="55" t="s">
        <v>40</v>
      </c>
      <c r="D23" s="56"/>
      <c r="E23" s="10" t="s">
        <v>17</v>
      </c>
      <c r="F23" s="38"/>
      <c r="G23" s="39"/>
      <c r="H23" s="40"/>
    </row>
    <row r="24" spans="1:8" ht="40.5" customHeight="1" x14ac:dyDescent="0.2">
      <c r="A24" s="41" t="s">
        <v>5</v>
      </c>
      <c r="B24" s="41"/>
      <c r="C24" s="41"/>
      <c r="D24" s="41"/>
      <c r="E24" s="30" t="s">
        <v>18</v>
      </c>
      <c r="F24" s="38"/>
      <c r="G24" s="39"/>
      <c r="H24" s="40"/>
    </row>
    <row r="25" spans="1:8" ht="25.5" x14ac:dyDescent="0.2">
      <c r="A25" s="41"/>
      <c r="B25" s="41"/>
      <c r="C25" s="41"/>
      <c r="D25" s="41"/>
      <c r="E25" s="31" t="s">
        <v>19</v>
      </c>
      <c r="F25" s="38"/>
      <c r="G25" s="39"/>
      <c r="H25" s="40"/>
    </row>
    <row r="26" spans="1:8" ht="51" x14ac:dyDescent="0.2">
      <c r="A26" s="41"/>
      <c r="B26" s="41"/>
      <c r="C26" s="41"/>
      <c r="D26" s="41"/>
      <c r="E26" s="31" t="s">
        <v>20</v>
      </c>
      <c r="F26" s="38"/>
      <c r="G26" s="39"/>
      <c r="H26" s="40"/>
    </row>
    <row r="27" spans="1:8" ht="18.75" x14ac:dyDescent="0.2">
      <c r="A27" s="41"/>
      <c r="B27" s="41"/>
      <c r="C27" s="41"/>
      <c r="D27" s="41"/>
      <c r="E27" s="31" t="s">
        <v>21</v>
      </c>
      <c r="F27" s="38"/>
      <c r="G27" s="39"/>
      <c r="H27" s="40"/>
    </row>
    <row r="28" spans="1:8" ht="18.75" customHeight="1" x14ac:dyDescent="0.2">
      <c r="A28" s="41"/>
      <c r="B28" s="41"/>
      <c r="C28" s="41"/>
      <c r="D28" s="41"/>
      <c r="E28" s="31" t="s">
        <v>22</v>
      </c>
      <c r="F28" s="38"/>
      <c r="G28" s="39"/>
      <c r="H28" s="40"/>
    </row>
    <row r="29" spans="1:8" ht="25.5" x14ac:dyDescent="0.2">
      <c r="A29" s="41"/>
      <c r="B29" s="41"/>
      <c r="C29" s="41"/>
      <c r="D29" s="41"/>
      <c r="E29" s="31" t="s">
        <v>23</v>
      </c>
      <c r="F29" s="38"/>
      <c r="G29" s="39"/>
      <c r="H29" s="40"/>
    </row>
    <row r="30" spans="1:8" ht="34.5" customHeight="1" thickBot="1" x14ac:dyDescent="0.25">
      <c r="A30" s="41"/>
      <c r="B30" s="41"/>
      <c r="C30" s="41"/>
      <c r="D30" s="41"/>
      <c r="E30" s="32" t="s">
        <v>24</v>
      </c>
      <c r="F30" s="38"/>
      <c r="G30" s="39"/>
      <c r="H30" s="40"/>
    </row>
  </sheetData>
  <protectedRanges>
    <protectedRange sqref="C1 A24 H26:H27 F26:F27 F21:H25 F28:H30 D14:G19" name="Område1"/>
    <protectedRange sqref="B14:C14" name="Område1_2_8"/>
    <protectedRange sqref="B15:C15" name="Område1_2_10"/>
    <protectedRange sqref="B16:C16" name="Område1_2_11"/>
    <protectedRange sqref="B17:C17" name="Område1_2_12"/>
    <protectedRange sqref="B18:C19" name="Område1_2_14"/>
    <protectedRange sqref="C21:D23" name="Område1_3"/>
  </protectedRanges>
  <mergeCells count="39">
    <mergeCell ref="E19:F19"/>
    <mergeCell ref="E18:F18"/>
    <mergeCell ref="C1:G1"/>
    <mergeCell ref="E3:F3"/>
    <mergeCell ref="E14:F14"/>
    <mergeCell ref="E15:F15"/>
    <mergeCell ref="E17:F17"/>
    <mergeCell ref="E16:F16"/>
    <mergeCell ref="E4:F4"/>
    <mergeCell ref="E5:F5"/>
    <mergeCell ref="E6:F6"/>
    <mergeCell ref="E7:F7"/>
    <mergeCell ref="E8:F8"/>
    <mergeCell ref="E9:F9"/>
    <mergeCell ref="E10:F10"/>
    <mergeCell ref="E11:F11"/>
    <mergeCell ref="E12:F12"/>
    <mergeCell ref="E13:F13"/>
    <mergeCell ref="A24:D30"/>
    <mergeCell ref="F2:H2"/>
    <mergeCell ref="A20:D20"/>
    <mergeCell ref="E20:H20"/>
    <mergeCell ref="C21:D21"/>
    <mergeCell ref="A22:B22"/>
    <mergeCell ref="A23:B23"/>
    <mergeCell ref="A2:D2"/>
    <mergeCell ref="A21:B21"/>
    <mergeCell ref="C22:D22"/>
    <mergeCell ref="C23:D23"/>
    <mergeCell ref="F21:H21"/>
    <mergeCell ref="F25:H25"/>
    <mergeCell ref="F28:H28"/>
    <mergeCell ref="F29:H29"/>
    <mergeCell ref="F30:H30"/>
    <mergeCell ref="F22:H22"/>
    <mergeCell ref="F23:H23"/>
    <mergeCell ref="F24:H24"/>
    <mergeCell ref="F27:H27"/>
    <mergeCell ref="F26:H26"/>
  </mergeCells>
  <phoneticPr fontId="16" type="noConversion"/>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zoomScaleNormal="100" zoomScaleSheetLayoutView="120" zoomScalePageLayoutView="90" workbookViewId="0">
      <selection activeCell="J4" sqref="J4"/>
    </sheetView>
  </sheetViews>
  <sheetFormatPr defaultColWidth="8.85546875" defaultRowHeight="12.75" x14ac:dyDescent="0.2"/>
  <cols>
    <col min="1" max="1" width="8.85546875" style="1"/>
    <col min="2" max="2" width="22.7109375" style="1" customWidth="1"/>
    <col min="3" max="3" width="34.140625" style="1" customWidth="1"/>
    <col min="4" max="4" width="21.28515625" style="1" customWidth="1"/>
    <col min="5" max="5" width="21.85546875" style="1" customWidth="1"/>
    <col min="6" max="6" width="21.42578125" style="1" customWidth="1"/>
    <col min="7" max="7" width="17.85546875" style="1" customWidth="1"/>
    <col min="8" max="8" width="16.7109375" style="1" customWidth="1"/>
    <col min="9" max="16384" width="8.85546875" style="1"/>
  </cols>
  <sheetData>
    <row r="1" spans="1:8" ht="42.75" customHeight="1" thickBot="1" x14ac:dyDescent="0.25">
      <c r="A1" s="3"/>
      <c r="B1" s="4"/>
      <c r="C1" s="80" t="s">
        <v>77</v>
      </c>
      <c r="D1" s="80"/>
      <c r="E1" s="80"/>
      <c r="F1" s="80"/>
      <c r="G1" s="81"/>
      <c r="H1" s="11" t="s">
        <v>4</v>
      </c>
    </row>
    <row r="2" spans="1:8" x14ac:dyDescent="0.2">
      <c r="A2" s="82" t="s">
        <v>0</v>
      </c>
      <c r="B2" s="83"/>
      <c r="C2" s="83"/>
      <c r="D2" s="84"/>
      <c r="E2" s="85" t="s">
        <v>1</v>
      </c>
      <c r="F2" s="86"/>
      <c r="G2" s="86"/>
      <c r="H2" s="87"/>
    </row>
    <row r="3" spans="1:8" ht="63.75" x14ac:dyDescent="0.2">
      <c r="A3" s="6" t="s">
        <v>2</v>
      </c>
      <c r="B3" s="2" t="s">
        <v>12</v>
      </c>
      <c r="C3" s="2" t="s">
        <v>11</v>
      </c>
      <c r="D3" s="7" t="s">
        <v>41</v>
      </c>
      <c r="E3" s="6" t="s">
        <v>13</v>
      </c>
      <c r="F3" s="2" t="s">
        <v>14</v>
      </c>
      <c r="G3" s="2" t="s">
        <v>35</v>
      </c>
      <c r="H3" s="7" t="s">
        <v>36</v>
      </c>
    </row>
    <row r="4" spans="1:8" ht="114.75" x14ac:dyDescent="0.2">
      <c r="A4" s="8">
        <v>1</v>
      </c>
      <c r="B4" s="35" t="str">
        <f>+'Annex A.1 Technical Bid'!B4</f>
        <v xml:space="preserve">TV
ტელევიზორი
</v>
      </c>
      <c r="C4" s="16" t="str">
        <f>+'Annex A.1 Technical Bid'!C4</f>
        <v>Screen Diagonal: 40 "(102 cm), Screen resolution: 4K UHD (3840 x 2160), Smart technology, Digital TV: DVB-T / T2 / C / S / S2, WI-FI/LAN
ეკრანის დიაგონალი: 40" (102 სმ), ეკრანის გაფართოება: 4K UHD (3840 x 2160), სმარტ ტექნოლოგიით, ციფრული TV: DVB-T/T2/C/S/S2, Wi-Fi, LAN.</v>
      </c>
      <c r="D4" s="27" t="str">
        <f>+'Annex A.1 Technical Bid'!D4</f>
        <v>LOT 1</v>
      </c>
      <c r="E4" s="15"/>
      <c r="F4" s="36" t="s">
        <v>38</v>
      </c>
      <c r="G4" s="17"/>
      <c r="H4" s="37" t="s">
        <v>38</v>
      </c>
    </row>
    <row r="5" spans="1:8" ht="51" x14ac:dyDescent="0.2">
      <c r="A5" s="8">
        <v>2</v>
      </c>
      <c r="B5" s="35" t="str">
        <f>+'Annex A.1 Technical Bid'!B5</f>
        <v>Projector screen
პროექტორის ეკრანი</v>
      </c>
      <c r="C5" s="16" t="str">
        <f>+'Annex A.1 Technical Bid'!C5</f>
        <v>Screen size: 240X180 cm, Installation: wall/ ceiling
ეკრანის ზომა: 240x180 სმ, მონტაჟი: კედელი/ჭერი.</v>
      </c>
      <c r="D5" s="27" t="str">
        <f>+'Annex A.1 Technical Bid'!D5</f>
        <v>LOT 1</v>
      </c>
      <c r="E5" s="15"/>
      <c r="F5" s="36" t="s">
        <v>38</v>
      </c>
      <c r="G5" s="17"/>
      <c r="H5" s="37" t="s">
        <v>38</v>
      </c>
    </row>
    <row r="6" spans="1:8" ht="38.25" x14ac:dyDescent="0.2">
      <c r="A6" s="8">
        <v>3</v>
      </c>
      <c r="B6" s="35" t="str">
        <f>+'Annex A.1 Technical Bid'!B6</f>
        <v xml:space="preserve">Projector
პროექტორი
</v>
      </c>
      <c r="C6" s="16" t="str">
        <f>+'Annex A.1 Technical Bid'!C6</f>
        <v>Type DLP, ტიპი: DLP, Maximum diagonal image size: 4.57m, Image resolution:1024x768, Format: 4: 3, with built-in loudspeaker and remote control, HDMI x 1 (V1.3), VGA (D-Sub 15-pin) x 1.
მაქსიმალური დიაგონალის გამოსახულების ზომა: 4.57 მ, გამოსახულების გაფართოება: 1024x768, ფორმატი: 4:3, ჩაშენებული დინამიკით და დისტანციური მართვით, HDMI x 1 (V1.3), VGA (D-Sub 15-pin) x 1.</v>
      </c>
      <c r="D6" s="27" t="str">
        <f>+'Annex A.1 Technical Bid'!D6</f>
        <v>LOT 1</v>
      </c>
      <c r="E6" s="15"/>
      <c r="F6" s="36" t="s">
        <v>38</v>
      </c>
      <c r="G6" s="17"/>
      <c r="H6" s="37" t="s">
        <v>38</v>
      </c>
    </row>
    <row r="7" spans="1:8" ht="24" customHeight="1" x14ac:dyDescent="0.2">
      <c r="A7" s="8">
        <v>4</v>
      </c>
      <c r="B7" s="35" t="str">
        <f>+'Annex A.1 Technical Bid'!B7</f>
        <v>Vacuum cleaner
მტვერსასრუტი</v>
      </c>
      <c r="C7" s="16" t="str">
        <f>+'Annex A.1 Technical Bid'!C7</f>
        <v xml:space="preserve">Power: 2200W/430 W, Container capacity: 2 l, automatic, washable, with accumulating filter,  with cable rewind mechamsm
სიმძლავრე 2200W, შესრუტვის სიმძლავრე: 430 WL, კონტეინერის ტევადობა: 2 ლ, მტვერის შემაგროვებელი ფილტრი,  რეცხვადი, სადენის ავტომატური დახვევა. </v>
      </c>
      <c r="D7" s="27" t="str">
        <f>+'Annex A.1 Technical Bid'!D7</f>
        <v>LOT 2</v>
      </c>
      <c r="E7" s="15"/>
      <c r="F7" s="36" t="s">
        <v>38</v>
      </c>
      <c r="G7" s="17"/>
      <c r="H7" s="37" t="s">
        <v>38</v>
      </c>
    </row>
    <row r="8" spans="1:8" ht="51" x14ac:dyDescent="0.2">
      <c r="A8" s="8">
        <v>5</v>
      </c>
      <c r="B8" s="35" t="str">
        <f>+'Annex A.1 Technical Bid'!B8</f>
        <v>Air conditioner
კონდინციონერი</v>
      </c>
      <c r="C8" s="16" t="str">
        <f>+'Annex A.1 Technical Bid'!C8</f>
        <v>Type: Split-system, Modes: Cooling/Heating /Circulating; Area: 35-45 m², Cooling Power: 3.20 kW/11000 BTU/h, Heating Power: 3.20 kW/ 11000 BTU
ტიპი: სპლიტ-სისტემა, რეჟიმები: გაგრილება/გათბობა/ცირკულაცია, ფართი: 35-45 მ², სიმძლავრე გაგრილების რეჟიმში: 3.20 kW/11000 BTU/სთ, სიმძლავრე გათბობის რეჟიმში: 3.20 kW/11000</v>
      </c>
      <c r="D8" s="27" t="str">
        <f>+'Annex A.1 Technical Bid'!D8</f>
        <v>LOT 2</v>
      </c>
      <c r="E8" s="15"/>
      <c r="F8" s="36" t="s">
        <v>38</v>
      </c>
      <c r="G8" s="17"/>
      <c r="H8" s="37" t="s">
        <v>38</v>
      </c>
    </row>
    <row r="9" spans="1:8" ht="102" x14ac:dyDescent="0.2">
      <c r="A9" s="8">
        <v>6</v>
      </c>
      <c r="B9" s="35" t="str">
        <f>+'Annex A.1 Technical Bid'!B9</f>
        <v>სარეცხი მანქანა/Washing Machine</v>
      </c>
      <c r="C9" s="16" t="str">
        <f>+'Annex A.1 Technical Bid'!C9</f>
        <v>მოცულობა: არანაკლებ 7.5 კგ; ენერგიის კლასი; ტიპი: წინა ჩატვირთვის; ბრუნვის რაოდენობა: არანაკლებ 1200; ორთქლით რეცხვა; ანტიალერგიული რეცხვა; რეცხვის რეჟიმი: არანაკლებ 9; 
სწრაფი რეცხვა 15 წუთი; რეცხვის დაწყების გადავადების ფუნქცია/Capacity: not less than 7.5 kg; Energy class; Type: previous boot;  not less than 1200; Steam washing; Anti-allergic washing; Washing mode: not less than 9;
Quick wash 15 minutes; Washing start delay function.</v>
      </c>
      <c r="D9" s="27" t="str">
        <f>+'Annex A.1 Technical Bid'!D9</f>
        <v>LOT 2</v>
      </c>
      <c r="E9" s="15"/>
      <c r="F9" s="36" t="s">
        <v>38</v>
      </c>
      <c r="G9" s="17"/>
      <c r="H9" s="37" t="s">
        <v>38</v>
      </c>
    </row>
    <row r="10" spans="1:8" ht="63.75" x14ac:dyDescent="0.2">
      <c r="A10" s="8">
        <v>7</v>
      </c>
      <c r="B10" s="35" t="str">
        <f>+'Annex A.1 Technical Bid'!B10</f>
        <v>Electric meat-chopper
ელექტრო ხორცსაკეპი</v>
      </c>
      <c r="C10" s="16" t="str">
        <f>+'Annex A.1 Technical Bid'!C10</f>
        <v>Type: electric; power: 2000 W, production: 3 kg/ min, material: stainless steel, with the reverse function
ტიპი: ელექტრონული, სიმძლავრე: 2000 W, მწარმოებლობა: 3 კგ/წთ, კორპუსის მასალა: უჟანგავი ლითონი, რევერსიის (უკუ-ბრუნის) ფუნქციით.</v>
      </c>
      <c r="D10" s="27" t="str">
        <f>+'Annex A.1 Technical Bid'!D10</f>
        <v>LOT 2</v>
      </c>
      <c r="E10" s="15"/>
      <c r="F10" s="36" t="s">
        <v>38</v>
      </c>
      <c r="G10" s="17"/>
      <c r="H10" s="37" t="s">
        <v>38</v>
      </c>
    </row>
    <row r="11" spans="1:8" ht="76.5" x14ac:dyDescent="0.2">
      <c r="A11" s="8">
        <v>8</v>
      </c>
      <c r="B11" s="35" t="str">
        <f>+'Annex A.1 Technical Bid'!B11</f>
        <v>Electric cooker
ელექტრო ქურა</v>
      </c>
      <c r="C11" s="16" t="str">
        <f>+'Annex A.1 Technical Bid'!C11</f>
        <v>4-zone electric ceramic hob, oven volume-65, Size: 60X85X60 cm, Power 8400 W/4 
4 ზონიანი ელექტრო ქურა, ღუმელის მოცულობა-65,ზომა: 60X85X60 სმ, სიმძლავრე 8400W.</v>
      </c>
      <c r="D11" s="27" t="str">
        <f>+'Annex A.1 Technical Bid'!D11</f>
        <v>LOT 2</v>
      </c>
      <c r="E11" s="15"/>
      <c r="F11" s="36" t="s">
        <v>38</v>
      </c>
      <c r="G11" s="17"/>
      <c r="H11" s="37" t="s">
        <v>38</v>
      </c>
    </row>
    <row r="12" spans="1:8" ht="63.75" x14ac:dyDescent="0.2">
      <c r="A12" s="8">
        <v>9</v>
      </c>
      <c r="B12" s="35" t="str">
        <f>+'Annex A.1 Technical Bid'!B12</f>
        <v>Blender
ბლენდერი</v>
      </c>
      <c r="C12" s="16" t="str">
        <f>+'Annex A.1 Technical Bid'!C12</f>
        <v xml:space="preserve">Power: 600W, 1500 ml chopper volume, cutting/shredding function, stainless steel
სიმძლავრე 600W, ჩოფერის მოცულობა; 1500 მლ,  </v>
      </c>
      <c r="D12" s="27" t="str">
        <f>+'Annex A.1 Technical Bid'!D12</f>
        <v>LOT 2</v>
      </c>
      <c r="E12" s="15"/>
      <c r="F12" s="36" t="s">
        <v>38</v>
      </c>
      <c r="G12" s="17"/>
      <c r="H12" s="37" t="s">
        <v>38</v>
      </c>
    </row>
    <row r="13" spans="1:8" ht="25.5" x14ac:dyDescent="0.2">
      <c r="A13" s="8">
        <v>10</v>
      </c>
      <c r="B13" s="35" t="str">
        <f>+'Annex A.1 Technical Bid'!B13</f>
        <v>Digital scales (big) 
ელექტრო სასწორი დიდი</v>
      </c>
      <c r="C13" s="16" t="str">
        <f>+'Annex A.1 Technical Bid'!C13</f>
        <v>Bathroom scales, 150 kg 
ძირს დასადგამი; 150კგ.</v>
      </c>
      <c r="D13" s="27" t="str">
        <f>+'Annex A.1 Technical Bid'!D13</f>
        <v>LOT 2</v>
      </c>
      <c r="E13" s="15"/>
      <c r="F13" s="36" t="s">
        <v>38</v>
      </c>
      <c r="G13" s="17"/>
      <c r="H13" s="37" t="s">
        <v>38</v>
      </c>
    </row>
    <row r="14" spans="1:8" ht="38.25" x14ac:dyDescent="0.2">
      <c r="A14" s="8">
        <v>11</v>
      </c>
      <c r="B14" s="35" t="str">
        <f>+'Annex A.1 Technical Bid'!B14</f>
        <v>Digital scales (small)
ელექტრო სასწორი პატარა</v>
      </c>
      <c r="C14" s="16" t="str">
        <f>+'Annex A.1 Technical Bid'!C14</f>
        <v>with 0-50 capacity, metalsurface
0-50 აწონვის შესაძლებლობით, მეტალის ზედაპირით.</v>
      </c>
      <c r="D14" s="27" t="str">
        <f>+'Annex A.1 Technical Bid'!D14</f>
        <v>LOT 2</v>
      </c>
      <c r="E14" s="15"/>
      <c r="F14" s="36" t="s">
        <v>38</v>
      </c>
      <c r="G14" s="17"/>
      <c r="H14" s="37" t="s">
        <v>38</v>
      </c>
    </row>
    <row r="15" spans="1:8" ht="63.75" x14ac:dyDescent="0.2">
      <c r="A15" s="8">
        <v>12</v>
      </c>
      <c r="B15" s="35" t="str">
        <f>+'Annex A.1 Technical Bid'!B15</f>
        <v>Refrigerator (big)
მაცივარი დიდი</v>
      </c>
      <c r="C15" s="16" t="str">
        <f>+'Annex A.1 Technical Bid'!C15</f>
        <v>Approximate dimensions (height, width, depth): 185 x 64 x 72 cm; Power consumption class: A +; superfrost, R600a, capacity - min 300 liters
სავარაუდო ზომები (სიმაღლე, სიგანე, სიღრმე): 
 185 x 64 x 72 სმ; ენერგომოხმარების კლასი:  A+; სუპერგაყინვის ფუნქცია; ფრეონი : R600a მოცულობა მინიმუმ 300 ლიტრი.</v>
      </c>
      <c r="D15" s="27" t="str">
        <f>+'Annex A.1 Technical Bid'!D15</f>
        <v>LOT 2</v>
      </c>
      <c r="E15" s="15"/>
      <c r="F15" s="36" t="s">
        <v>38</v>
      </c>
      <c r="G15" s="17"/>
      <c r="H15" s="37" t="s">
        <v>38</v>
      </c>
    </row>
    <row r="16" spans="1:8" ht="63.75" x14ac:dyDescent="0.2">
      <c r="A16" s="8">
        <v>13</v>
      </c>
      <c r="B16" s="35" t="str">
        <f>+'Annex A.1 Technical Bid'!B16</f>
        <v>Freezer
საყინულე მაცივარი</v>
      </c>
      <c r="C16" s="16" t="str">
        <f>+'Annex A.1 Technical Bid'!C16</f>
        <v>With a 200L capacity, horizontal type, with upper doors
200 ლიტრის მოცულობის, ჰორიზონტალური  ტიპის, ზედა კარებით.</v>
      </c>
      <c r="D16" s="27" t="str">
        <f>+'Annex A.1 Technical Bid'!D16</f>
        <v>LOT 2</v>
      </c>
      <c r="E16" s="15"/>
      <c r="F16" s="36" t="s">
        <v>38</v>
      </c>
      <c r="G16" s="17"/>
      <c r="H16" s="37" t="s">
        <v>38</v>
      </c>
    </row>
    <row r="17" spans="1:8" ht="76.5" x14ac:dyDescent="0.2">
      <c r="A17" s="8">
        <v>14</v>
      </c>
      <c r="B17" s="35" t="str">
        <f>+'Annex A.1 Technical Bid'!B17</f>
        <v>Dishwasher (freestanding)
ჭურჭლის სარეცხი ცალკე მდგომი</v>
      </c>
      <c r="C17" s="16" t="str">
        <f>+'Annex A.1 Technical Bid'!C17</f>
        <v>Place settings -13, freestanding, programes-7, dimesnons: 60X85, weight 52kg, power 2400 Watts
13 პერსონაზე,  ცალკე მდგომი, პროგრამების რაოდენობა-7, ზომა: 60X85, წონა 52 კგ, სიმძლავრე 2400 ვატი.</v>
      </c>
      <c r="D17" s="27" t="str">
        <f>+'Annex A.1 Technical Bid'!D17</f>
        <v>LOT 2</v>
      </c>
      <c r="E17" s="15"/>
      <c r="F17" s="36" t="s">
        <v>38</v>
      </c>
      <c r="G17" s="17"/>
      <c r="H17" s="37" t="s">
        <v>38</v>
      </c>
    </row>
    <row r="18" spans="1:8" ht="89.25" x14ac:dyDescent="0.2">
      <c r="A18" s="8">
        <v>15</v>
      </c>
      <c r="B18" s="35" t="str">
        <f>+'Annex A.1 Technical Bid'!B18</f>
        <v>Combined gas -electric stove
კომბინირებული ქურა</v>
      </c>
      <c r="C18" s="16" t="str">
        <f>+'Annex A.1 Technical Bid'!C18</f>
        <v>Combined gas -electric stove /Nominal voltage: 220 - 240 V/Cavity volume: 67/total connected load electric: 3300 KW 
კომბინირებული გაზის და ელექტრო ღუმელი 220-240 V ღუმელიც მოცულობა  66 ლ/ სიმძლავრე 3300 w</v>
      </c>
      <c r="D18" s="27" t="str">
        <f>+'Annex A.1 Technical Bid'!D18</f>
        <v>LOT 2</v>
      </c>
      <c r="E18" s="15"/>
      <c r="F18" s="36" t="s">
        <v>38</v>
      </c>
      <c r="G18" s="17"/>
      <c r="H18" s="37" t="s">
        <v>38</v>
      </c>
    </row>
    <row r="19" spans="1:8" ht="38.25" x14ac:dyDescent="0.2">
      <c r="A19" s="8">
        <v>16</v>
      </c>
      <c r="B19" s="35" t="str">
        <f>+'Annex A.1 Technical Bid'!B19</f>
        <v>Wall mount kitchen range hood
ჩასაშენებელი გამწოვი</v>
      </c>
      <c r="C19" s="16" t="str">
        <f>+'Annex A.1 Technical Bid'!C19</f>
        <v>Air Removal (max.): 800 m³/h, dome type
ჰაერის მოცილება (მაქსიმალური): 800 მ³/სთ, გუმბათოვანი ტიპის.</v>
      </c>
      <c r="D19" s="27" t="str">
        <f>+'Annex A.1 Technical Bid'!D19</f>
        <v>LOT 2</v>
      </c>
      <c r="E19" s="15"/>
      <c r="F19" s="36" t="s">
        <v>38</v>
      </c>
      <c r="G19" s="17"/>
      <c r="H19" s="37" t="s">
        <v>38</v>
      </c>
    </row>
    <row r="20" spans="1:8" ht="39" customHeight="1" x14ac:dyDescent="0.2">
      <c r="A20" s="88"/>
      <c r="B20" s="89"/>
      <c r="C20" s="89"/>
      <c r="D20" s="89"/>
      <c r="E20" s="89"/>
      <c r="F20" s="90"/>
      <c r="G20" s="5" t="s">
        <v>30</v>
      </c>
      <c r="H20" s="12">
        <f>SUM(H4:H19)</f>
        <v>0</v>
      </c>
    </row>
    <row r="21" spans="1:8" ht="63.75" x14ac:dyDescent="0.2">
      <c r="A21" s="88"/>
      <c r="B21" s="89"/>
      <c r="C21" s="89"/>
      <c r="D21" s="89"/>
      <c r="E21" s="89"/>
      <c r="F21" s="90"/>
      <c r="G21" s="5" t="s">
        <v>31</v>
      </c>
      <c r="H21" s="13"/>
    </row>
    <row r="22" spans="1:8" ht="18.75" customHeight="1" thickBot="1" x14ac:dyDescent="0.25">
      <c r="A22" s="88"/>
      <c r="B22" s="89"/>
      <c r="C22" s="89"/>
      <c r="D22" s="89"/>
      <c r="E22" s="89"/>
      <c r="F22" s="90"/>
      <c r="G22" s="9" t="s">
        <v>32</v>
      </c>
      <c r="H22" s="14">
        <f>H20+H21</f>
        <v>0</v>
      </c>
    </row>
    <row r="23" spans="1:8" ht="15" customHeight="1" x14ac:dyDescent="0.2">
      <c r="A23" s="85" t="s">
        <v>0</v>
      </c>
      <c r="B23" s="86"/>
      <c r="C23" s="86"/>
      <c r="D23" s="86"/>
      <c r="E23" s="85" t="s">
        <v>29</v>
      </c>
      <c r="F23" s="86"/>
      <c r="G23" s="86"/>
      <c r="H23" s="87"/>
    </row>
    <row r="24" spans="1:8" ht="75" customHeight="1" x14ac:dyDescent="0.2">
      <c r="A24" s="65" t="s">
        <v>25</v>
      </c>
      <c r="B24" s="66"/>
      <c r="C24" s="63" t="s">
        <v>34</v>
      </c>
      <c r="D24" s="64"/>
      <c r="E24" s="10" t="s">
        <v>15</v>
      </c>
      <c r="F24" s="63">
        <f>+'Annex A.1 Technical Bid'!F21</f>
        <v>0</v>
      </c>
      <c r="G24" s="64"/>
      <c r="H24" s="76"/>
    </row>
    <row r="25" spans="1:8" ht="55.5" customHeight="1" x14ac:dyDescent="0.2">
      <c r="A25" s="65" t="s">
        <v>26</v>
      </c>
      <c r="B25" s="66"/>
      <c r="C25" s="63" t="str">
        <f>+'Annex A.1 Technical Bid'!C22</f>
        <v>Zugdidi, Senaki, Poti, Tskaltubo, Qareli/ზუგდიდი, სენაკი, ფოთი, წყალტუბო, ქარელი</v>
      </c>
      <c r="D25" s="64"/>
      <c r="E25" s="10" t="s">
        <v>16</v>
      </c>
      <c r="F25" s="63">
        <f>+'Annex A.1 Technical Bid'!F22</f>
        <v>0</v>
      </c>
      <c r="G25" s="64"/>
      <c r="H25" s="76"/>
    </row>
    <row r="26" spans="1:8" ht="45" customHeight="1" x14ac:dyDescent="0.2">
      <c r="A26" s="65" t="s">
        <v>27</v>
      </c>
      <c r="B26" s="66"/>
      <c r="C26" s="63" t="str">
        <f>+'Annex A.1 Technical Bid'!C23</f>
        <v>6 months/6 თვე</v>
      </c>
      <c r="D26" s="64"/>
      <c r="E26" s="10" t="s">
        <v>17</v>
      </c>
      <c r="F26" s="63">
        <f>+'Annex A.1 Technical Bid'!F23</f>
        <v>0</v>
      </c>
      <c r="G26" s="64"/>
      <c r="H26" s="76"/>
    </row>
    <row r="27" spans="1:8" ht="77.25" customHeight="1" thickBot="1" x14ac:dyDescent="0.25">
      <c r="A27" s="91" t="s">
        <v>28</v>
      </c>
      <c r="B27" s="92"/>
      <c r="C27" s="77" t="s">
        <v>37</v>
      </c>
      <c r="D27" s="78"/>
      <c r="E27" s="10" t="s">
        <v>18</v>
      </c>
      <c r="F27" s="63"/>
      <c r="G27" s="64"/>
      <c r="H27" s="76"/>
    </row>
    <row r="28" spans="1:8" ht="41.25" customHeight="1" x14ac:dyDescent="0.2">
      <c r="A28" s="67" t="s">
        <v>76</v>
      </c>
      <c r="B28" s="68"/>
      <c r="C28" s="68"/>
      <c r="D28" s="69"/>
      <c r="E28" s="28" t="s">
        <v>19</v>
      </c>
      <c r="F28" s="63"/>
      <c r="G28" s="64"/>
      <c r="H28" s="76"/>
    </row>
    <row r="29" spans="1:8" ht="63.75" x14ac:dyDescent="0.2">
      <c r="A29" s="70"/>
      <c r="B29" s="71"/>
      <c r="C29" s="71"/>
      <c r="D29" s="72"/>
      <c r="E29" s="28" t="s">
        <v>20</v>
      </c>
      <c r="F29" s="63"/>
      <c r="G29" s="64"/>
      <c r="H29" s="76"/>
    </row>
    <row r="30" spans="1:8" ht="18" customHeight="1" x14ac:dyDescent="0.2">
      <c r="A30" s="70"/>
      <c r="B30" s="71"/>
      <c r="C30" s="71"/>
      <c r="D30" s="72"/>
      <c r="E30" s="28" t="s">
        <v>21</v>
      </c>
      <c r="F30" s="63"/>
      <c r="G30" s="64"/>
      <c r="H30" s="76"/>
    </row>
    <row r="31" spans="1:8" ht="22.5" customHeight="1" x14ac:dyDescent="0.2">
      <c r="A31" s="70"/>
      <c r="B31" s="71"/>
      <c r="C31" s="71"/>
      <c r="D31" s="72"/>
      <c r="E31" s="28" t="s">
        <v>22</v>
      </c>
      <c r="F31" s="63"/>
      <c r="G31" s="64"/>
      <c r="H31" s="76"/>
    </row>
    <row r="32" spans="1:8" ht="27" customHeight="1" x14ac:dyDescent="0.2">
      <c r="A32" s="70"/>
      <c r="B32" s="71"/>
      <c r="C32" s="71"/>
      <c r="D32" s="72"/>
      <c r="E32" s="28" t="s">
        <v>23</v>
      </c>
      <c r="F32" s="63"/>
      <c r="G32" s="64"/>
      <c r="H32" s="76"/>
    </row>
    <row r="33" spans="1:8" ht="24.75" customHeight="1" thickBot="1" x14ac:dyDescent="0.25">
      <c r="A33" s="73"/>
      <c r="B33" s="74"/>
      <c r="C33" s="74"/>
      <c r="D33" s="75"/>
      <c r="E33" s="29" t="s">
        <v>24</v>
      </c>
      <c r="F33" s="77"/>
      <c r="G33" s="78"/>
      <c r="H33" s="79"/>
    </row>
  </sheetData>
  <protectedRanges>
    <protectedRange sqref="H21 F29:H33 F27:H27 C27:D27 A28:D33 C1:G1 G4:G19" name="Område1"/>
    <protectedRange sqref="B4:B19" name="Område1_2_8"/>
  </protectedRanges>
  <mergeCells count="25">
    <mergeCell ref="C1:G1"/>
    <mergeCell ref="F31:H31"/>
    <mergeCell ref="A2:D2"/>
    <mergeCell ref="E2:H2"/>
    <mergeCell ref="A24:B24"/>
    <mergeCell ref="A20:F22"/>
    <mergeCell ref="A27:B27"/>
    <mergeCell ref="C27:D27"/>
    <mergeCell ref="E23:H23"/>
    <mergeCell ref="A23:D23"/>
    <mergeCell ref="F25:H25"/>
    <mergeCell ref="F26:H26"/>
    <mergeCell ref="F27:H27"/>
    <mergeCell ref="C24:D24"/>
    <mergeCell ref="F24:H24"/>
    <mergeCell ref="A25:B25"/>
    <mergeCell ref="C25:D25"/>
    <mergeCell ref="A26:B26"/>
    <mergeCell ref="C26:D26"/>
    <mergeCell ref="A28:D33"/>
    <mergeCell ref="F29:H29"/>
    <mergeCell ref="F30:H30"/>
    <mergeCell ref="F32:H32"/>
    <mergeCell ref="F33:H33"/>
    <mergeCell ref="F28:H28"/>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2021-06-16T03:40:21Z</dcterms:modified>
  <cp:category/>
</cp:coreProperties>
</file>